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D:\Documente\CJ Arges\Studiu oportunitate modificat final 23 iunie 2022\Anexa 2 la CS Serviciu - Grafice de circulatie\"/>
    </mc:Choice>
  </mc:AlternateContent>
  <xr:revisionPtr revIDLastSave="0" documentId="13_ncr:1_{A4020302-1A1D-4156-9AB1-79ADCEDA70A1}" xr6:coauthVersionLast="47" xr6:coauthVersionMax="47" xr10:uidLastSave="{00000000-0000-0000-0000-000000000000}"/>
  <bookViews>
    <workbookView xWindow="240" yWindow="90" windowWidth="12495" windowHeight="1092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5" roundtripDataSignature="AMtx7mgueulGejpgYykaqx1oiVh43apN/g=="/>
    </ext>
  </extLst>
</workbook>
</file>

<file path=xl/calcChain.xml><?xml version="1.0" encoding="utf-8"?>
<calcChain xmlns="http://schemas.openxmlformats.org/spreadsheetml/2006/main">
  <c r="O17" i="1" l="1"/>
  <c r="O18" i="1" s="1"/>
  <c r="S18" i="1" l="1"/>
  <c r="R18" i="1"/>
  <c r="O19" i="1"/>
  <c r="R17" i="1"/>
  <c r="S17" i="1"/>
  <c r="B17" i="1"/>
  <c r="B18" i="1" s="1"/>
  <c r="B19" i="1" s="1"/>
  <c r="A17" i="1"/>
  <c r="A18" i="1" s="1"/>
  <c r="A19" i="1" s="1"/>
  <c r="C17" i="1"/>
  <c r="C18" i="1" s="1"/>
  <c r="C19" i="1" s="1"/>
  <c r="S19" i="1" l="1"/>
  <c r="R19" i="1"/>
  <c r="O20" i="1"/>
  <c r="C20" i="1"/>
  <c r="A20" i="1"/>
  <c r="B20" i="1"/>
  <c r="R20" i="1" l="1"/>
  <c r="S20" i="1"/>
  <c r="O21" i="1"/>
  <c r="B21" i="1" s="1"/>
  <c r="O22" i="1" l="1"/>
  <c r="S21" i="1"/>
  <c r="R21" i="1"/>
  <c r="C21" i="1"/>
  <c r="C22" i="1" s="1"/>
  <c r="A21" i="1"/>
  <c r="A22" i="1" s="1"/>
  <c r="S22" i="1" l="1"/>
  <c r="R22" i="1"/>
  <c r="O23" i="1"/>
  <c r="A23" i="1" s="1"/>
  <c r="B22" i="1"/>
  <c r="B23" i="1" s="1"/>
  <c r="A24" i="1" l="1"/>
  <c r="C23" i="1"/>
  <c r="C24" i="1" s="1"/>
  <c r="B24" i="1"/>
  <c r="O24" i="1"/>
  <c r="S23" i="1"/>
  <c r="R23" i="1"/>
  <c r="B25" i="1" l="1"/>
  <c r="S24" i="1"/>
  <c r="R24" i="1"/>
  <c r="O25" i="1"/>
  <c r="O26" i="1" l="1"/>
  <c r="S25" i="1"/>
  <c r="R25" i="1"/>
  <c r="C25" i="1"/>
  <c r="C26" i="1" s="1"/>
  <c r="A25" i="1"/>
  <c r="S26" i="1" l="1"/>
  <c r="R26" i="1"/>
  <c r="O27" i="1"/>
  <c r="B26" i="1"/>
  <c r="A26" i="1"/>
  <c r="S27" i="1" l="1"/>
  <c r="R27" i="1"/>
  <c r="O28" i="1"/>
  <c r="C27" i="1"/>
  <c r="C28" i="1" s="1"/>
  <c r="A27" i="1"/>
  <c r="A28" i="1" s="1"/>
  <c r="B27" i="1"/>
  <c r="B28" i="1" s="1"/>
  <c r="A29" i="1" l="1"/>
  <c r="O29" i="1"/>
  <c r="B29" i="1" s="1"/>
  <c r="S28" i="1"/>
  <c r="R28" i="1"/>
  <c r="C29" i="1"/>
  <c r="B30" i="1" l="1"/>
  <c r="C30" i="1"/>
  <c r="A30" i="1"/>
  <c r="O30" i="1"/>
  <c r="S29" i="1"/>
  <c r="R29" i="1"/>
  <c r="S30" i="1" l="1"/>
  <c r="R30" i="1"/>
  <c r="O31" i="1"/>
  <c r="C31" i="1"/>
  <c r="S31" i="1" l="1"/>
  <c r="R31" i="1"/>
  <c r="O32" i="1"/>
  <c r="B31" i="1"/>
  <c r="B32" i="1" s="1"/>
  <c r="A31" i="1"/>
  <c r="A32" i="1" s="1"/>
  <c r="O33" i="1" l="1"/>
  <c r="S32" i="1"/>
  <c r="R32" i="1"/>
  <c r="B33" i="1"/>
  <c r="C32" i="1"/>
  <c r="C33" i="1" s="1"/>
  <c r="S33" i="1" l="1"/>
  <c r="R33" i="1"/>
  <c r="I32" i="1"/>
  <c r="I31" i="1" s="1"/>
  <c r="I30" i="1" s="1"/>
  <c r="I29" i="1" s="1"/>
  <c r="I28" i="1" s="1"/>
  <c r="I27" i="1" s="1"/>
  <c r="I26" i="1" s="1"/>
  <c r="I25" i="1" s="1"/>
  <c r="I24" i="1" s="1"/>
  <c r="I23" i="1" s="1"/>
  <c r="I22" i="1" s="1"/>
  <c r="I21" i="1" s="1"/>
  <c r="I20" i="1" s="1"/>
  <c r="I19" i="1" s="1"/>
  <c r="I18" i="1" s="1"/>
  <c r="I17" i="1" s="1"/>
  <c r="I16" i="1" s="1"/>
  <c r="K32" i="1"/>
  <c r="K31" i="1" s="1"/>
  <c r="K30" i="1" s="1"/>
  <c r="K29" i="1" s="1"/>
  <c r="K28" i="1" s="1"/>
  <c r="K27" i="1" s="1"/>
  <c r="K26" i="1" s="1"/>
  <c r="K25" i="1" s="1"/>
  <c r="K24" i="1" s="1"/>
  <c r="K23" i="1" s="1"/>
  <c r="K22" i="1" s="1"/>
  <c r="K21" i="1" s="1"/>
  <c r="K20" i="1" s="1"/>
  <c r="K19" i="1" s="1"/>
  <c r="K18" i="1" s="1"/>
  <c r="K17" i="1" s="1"/>
  <c r="K16" i="1" s="1"/>
  <c r="J32" i="1"/>
  <c r="J31" i="1" s="1"/>
  <c r="J30" i="1" s="1"/>
  <c r="J29" i="1" s="1"/>
  <c r="J28" i="1" s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A33" i="1"/>
</calcChain>
</file>

<file path=xl/sharedStrings.xml><?xml version="1.0" encoding="utf-8"?>
<sst xmlns="http://schemas.openxmlformats.org/spreadsheetml/2006/main" count="120" uniqueCount="68">
  <si>
    <t>Viteze medii</t>
  </si>
  <si>
    <t>Km/h</t>
  </si>
  <si>
    <t>Tip relief</t>
  </si>
  <si>
    <t>Munte (M)</t>
  </si>
  <si>
    <t>Deal (D)</t>
  </si>
  <si>
    <t>Ses (S)</t>
  </si>
  <si>
    <t>Calitate drum</t>
  </si>
  <si>
    <t>FB+B (1)</t>
  </si>
  <si>
    <t>M (2)</t>
  </si>
  <si>
    <t>R (3)</t>
  </si>
  <si>
    <t>1M</t>
  </si>
  <si>
    <t>2M</t>
  </si>
  <si>
    <t>3M</t>
  </si>
  <si>
    <t>1D</t>
  </si>
  <si>
    <t>2D</t>
  </si>
  <si>
    <t>3D</t>
  </si>
  <si>
    <t>1S</t>
  </si>
  <si>
    <t>2S</t>
  </si>
  <si>
    <t>3S</t>
  </si>
  <si>
    <t>Autobuz (A)</t>
  </si>
  <si>
    <t>A</t>
  </si>
  <si>
    <t>CAIET DE SARCINI AL LICENTEI DE TRASEU</t>
  </si>
  <si>
    <t>Microbuz (M)</t>
  </si>
  <si>
    <t>M</t>
  </si>
  <si>
    <t>Seria ... Nr.</t>
  </si>
  <si>
    <t xml:space="preserve">          Servicii de transport public judetean de persoane prin curse regulate</t>
  </si>
  <si>
    <t>Timp stationare statie (S)</t>
  </si>
  <si>
    <t xml:space="preserve"> A. Denumirea traseului: Curtea de Arges - Berindesti</t>
  </si>
  <si>
    <t xml:space="preserve">     Cod traseu: </t>
  </si>
  <si>
    <t>023</t>
  </si>
  <si>
    <t>DUS</t>
  </si>
  <si>
    <t>Km.</t>
  </si>
  <si>
    <t>Nr. de</t>
  </si>
  <si>
    <t>DENUMIREA</t>
  </si>
  <si>
    <t>INTORS</t>
  </si>
  <si>
    <t>Ora de plecare</t>
  </si>
  <si>
    <t>statie</t>
  </si>
  <si>
    <t>STATIEI</t>
  </si>
  <si>
    <t>Timp parcurgere distanta dintre statii (h:mm:ss)</t>
  </si>
  <si>
    <t>C1</t>
  </si>
  <si>
    <t>C2</t>
  </si>
  <si>
    <t>C3</t>
  </si>
  <si>
    <t>Km</t>
  </si>
  <si>
    <t>Microbuz</t>
  </si>
  <si>
    <t>Autobuz</t>
  </si>
  <si>
    <t>Curtea de Arges Atg. RMR</t>
  </si>
  <si>
    <t>C.A. Blocuri ANL</t>
  </si>
  <si>
    <t>S</t>
  </si>
  <si>
    <t>C.A. Fantana lui Manole</t>
  </si>
  <si>
    <t>C.A. Piata Ivancea</t>
  </si>
  <si>
    <t>C.A. Liceul Tehnologic "Ferdinand I"</t>
  </si>
  <si>
    <t>Valea Uleiului Ramificatei</t>
  </si>
  <si>
    <t>1</t>
  </si>
  <si>
    <t>D</t>
  </si>
  <si>
    <t>Mustatesti</t>
  </si>
  <si>
    <t>Dobrotu Ramificatie</t>
  </si>
  <si>
    <t>Albestii Pamanteni</t>
  </si>
  <si>
    <t>Albestii Pamanteni Primarie</t>
  </si>
  <si>
    <t>Albestii Ungureni1</t>
  </si>
  <si>
    <t>Albestii Ungureni2</t>
  </si>
  <si>
    <t>Oestii Pamanteni1</t>
  </si>
  <si>
    <t>Rotunda</t>
  </si>
  <si>
    <t>Bucsenesti</t>
  </si>
  <si>
    <t>Berindesti Ramificatie</t>
  </si>
  <si>
    <t>Poienari</t>
  </si>
  <si>
    <t>Berindesti</t>
  </si>
  <si>
    <t>1=5</t>
  </si>
  <si>
    <t>EMITENT,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</si>
</sst>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</font>
    <font>
      <sz val="10"/>
      <color theme="1"/>
      <name val="Calibri"/>
    </font>
    <font>
      <b/>
      <sz val="14"/>
      <color theme="1"/>
      <name val="Arial"/>
    </font>
    <font>
      <sz val="14"/>
      <color theme="1"/>
      <name val="Arial"/>
    </font>
    <font>
      <b/>
      <sz val="11"/>
      <color theme="1"/>
      <name val="Arial"/>
    </font>
    <font>
      <sz val="10"/>
      <name val="Arial"/>
    </font>
    <font>
      <sz val="11"/>
      <color rgb="FF9C6500"/>
      <name val="Calibri"/>
    </font>
    <font>
      <b/>
      <sz val="12"/>
      <color theme="1"/>
      <name val="Arial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/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2" borderId="1" xfId="0" applyFont="1" applyFill="1" applyBorder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/>
    <xf numFmtId="0" fontId="6" fillId="0" borderId="8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1" xfId="0" applyFont="1" applyBorder="1"/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0" borderId="15" xfId="0" applyFont="1" applyBorder="1"/>
    <xf numFmtId="0" fontId="6" fillId="0" borderId="15" xfId="0" applyFont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20" fontId="2" fillId="0" borderId="10" xfId="0" applyNumberFormat="1" applyFont="1" applyBorder="1"/>
    <xf numFmtId="20" fontId="2" fillId="0" borderId="11" xfId="0" applyNumberFormat="1" applyFont="1" applyBorder="1"/>
    <xf numFmtId="20" fontId="1" fillId="0" borderId="11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0" fontId="1" fillId="0" borderId="12" xfId="0" applyNumberFormat="1" applyFont="1" applyBorder="1"/>
    <xf numFmtId="0" fontId="1" fillId="0" borderId="0" xfId="0" applyFont="1" applyAlignment="1">
      <alignment horizontal="center"/>
    </xf>
    <xf numFmtId="1" fontId="1" fillId="0" borderId="0" xfId="0" applyNumberFormat="1" applyFont="1"/>
    <xf numFmtId="20" fontId="1" fillId="0" borderId="17" xfId="0" applyNumberFormat="1" applyFont="1" applyBorder="1"/>
    <xf numFmtId="20" fontId="1" fillId="0" borderId="18" xfId="0" applyNumberFormat="1" applyFont="1" applyBorder="1"/>
    <xf numFmtId="0" fontId="1" fillId="0" borderId="18" xfId="0" applyFont="1" applyBorder="1"/>
    <xf numFmtId="0" fontId="1" fillId="0" borderId="18" xfId="0" applyFont="1" applyBorder="1" applyAlignment="1">
      <alignment horizontal="center"/>
    </xf>
    <xf numFmtId="20" fontId="1" fillId="0" borderId="19" xfId="0" applyNumberFormat="1" applyFont="1" applyBorder="1"/>
    <xf numFmtId="49" fontId="1" fillId="2" borderId="1" xfId="0" applyNumberFormat="1" applyFont="1" applyFill="1" applyBorder="1" applyAlignment="1">
      <alignment horizontal="center"/>
    </xf>
    <xf numFmtId="21" fontId="1" fillId="0" borderId="0" xfId="0" applyNumberFormat="1" applyFont="1"/>
    <xf numFmtId="0" fontId="8" fillId="0" borderId="0" xfId="0" applyFont="1"/>
    <xf numFmtId="20" fontId="2" fillId="0" borderId="18" xfId="0" applyNumberFormat="1" applyFont="1" applyBorder="1"/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20" fontId="1" fillId="0" borderId="21" xfId="0" applyNumberFormat="1" applyFont="1" applyBorder="1" applyAlignment="1">
      <alignment horizontal="center"/>
    </xf>
    <xf numFmtId="0" fontId="1" fillId="0" borderId="21" xfId="0" applyFont="1" applyBorder="1"/>
    <xf numFmtId="20" fontId="1" fillId="0" borderId="22" xfId="0" applyNumberFormat="1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5" xfId="0" applyFont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978"/>
  <sheetViews>
    <sheetView tabSelected="1" workbookViewId="0">
      <selection activeCell="H40" sqref="H40"/>
    </sheetView>
  </sheetViews>
  <sheetFormatPr defaultColWidth="14.42578125" defaultRowHeight="15" customHeight="1" x14ac:dyDescent="0.2"/>
  <cols>
    <col min="1" max="5" width="5.28515625" customWidth="1"/>
    <col min="6" max="6" width="4.7109375" customWidth="1"/>
    <col min="7" max="7" width="6.7109375" customWidth="1"/>
    <col min="8" max="8" width="28.7109375" customWidth="1"/>
    <col min="9" max="13" width="5.28515625" customWidth="1"/>
    <col min="14" max="15" width="8.7109375" customWidth="1"/>
    <col min="16" max="17" width="15.42578125" customWidth="1"/>
    <col min="18" max="18" width="17" customWidth="1"/>
    <col min="19" max="19" width="16" customWidth="1"/>
    <col min="20" max="28" width="8.7109375" customWidth="1"/>
  </cols>
  <sheetData>
    <row r="1" spans="1:28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S1" s="2" t="s">
        <v>0</v>
      </c>
      <c r="T1" s="2" t="s">
        <v>1</v>
      </c>
    </row>
    <row r="2" spans="1:28" ht="12.7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R2" s="3" t="s">
        <v>2</v>
      </c>
      <c r="T2" s="4" t="s">
        <v>3</v>
      </c>
      <c r="U2" s="4"/>
      <c r="V2" s="4"/>
      <c r="W2" s="4" t="s">
        <v>4</v>
      </c>
      <c r="X2" s="4"/>
      <c r="Y2" s="4"/>
      <c r="Z2" s="4" t="s">
        <v>5</v>
      </c>
      <c r="AA2" s="4"/>
      <c r="AB2" s="4"/>
    </row>
    <row r="3" spans="1:28" ht="12.75" customHeight="1" x14ac:dyDescent="0.2">
      <c r="A3" s="5"/>
      <c r="H3" s="1"/>
      <c r="I3" s="1"/>
      <c r="J3" s="1"/>
      <c r="K3" s="1"/>
      <c r="L3" s="1"/>
      <c r="M3" s="1"/>
      <c r="R3" s="3" t="s">
        <v>6</v>
      </c>
      <c r="T3" s="4" t="s">
        <v>7</v>
      </c>
      <c r="U3" s="4" t="s">
        <v>8</v>
      </c>
      <c r="V3" s="4" t="s">
        <v>9</v>
      </c>
      <c r="W3" s="4" t="s">
        <v>7</v>
      </c>
      <c r="X3" s="4" t="s">
        <v>8</v>
      </c>
      <c r="Y3" s="4" t="s">
        <v>9</v>
      </c>
      <c r="Z3" s="4" t="s">
        <v>7</v>
      </c>
      <c r="AA3" s="4" t="s">
        <v>8</v>
      </c>
      <c r="AB3" s="4" t="s">
        <v>9</v>
      </c>
    </row>
    <row r="4" spans="1:28" ht="12.75" customHeight="1" x14ac:dyDescent="0.2">
      <c r="J4" s="1"/>
      <c r="K4" s="1"/>
      <c r="L4" s="1"/>
      <c r="M4" s="1"/>
      <c r="T4" s="6" t="s">
        <v>10</v>
      </c>
      <c r="U4" s="6" t="s">
        <v>11</v>
      </c>
      <c r="V4" s="6" t="s">
        <v>12</v>
      </c>
      <c r="W4" s="6" t="s">
        <v>13</v>
      </c>
      <c r="X4" s="6" t="s">
        <v>14</v>
      </c>
      <c r="Y4" s="6" t="s">
        <v>15</v>
      </c>
      <c r="Z4" s="6" t="s">
        <v>16</v>
      </c>
      <c r="AA4" s="6" t="s">
        <v>17</v>
      </c>
      <c r="AB4" s="6" t="s">
        <v>18</v>
      </c>
    </row>
    <row r="5" spans="1:28" ht="12.75" customHeight="1" x14ac:dyDescent="0.2">
      <c r="H5" s="1"/>
      <c r="I5" s="1"/>
      <c r="J5" s="1"/>
      <c r="K5" s="1"/>
      <c r="L5" s="1"/>
      <c r="M5" s="1"/>
      <c r="R5" s="2" t="s">
        <v>19</v>
      </c>
      <c r="S5" s="7" t="s">
        <v>20</v>
      </c>
      <c r="T5" s="8">
        <v>35</v>
      </c>
      <c r="U5" s="8">
        <v>30</v>
      </c>
      <c r="V5" s="8">
        <v>15</v>
      </c>
      <c r="W5" s="8">
        <v>40</v>
      </c>
      <c r="X5" s="8">
        <v>35</v>
      </c>
      <c r="Y5" s="8">
        <v>15</v>
      </c>
      <c r="Z5" s="8">
        <v>40</v>
      </c>
      <c r="AA5" s="8">
        <v>35</v>
      </c>
      <c r="AB5" s="8">
        <v>15</v>
      </c>
    </row>
    <row r="6" spans="1:28" ht="15.75" customHeight="1" x14ac:dyDescent="0.25">
      <c r="A6" s="56" t="s">
        <v>21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R6" s="2" t="s">
        <v>22</v>
      </c>
      <c r="S6" s="7" t="s">
        <v>23</v>
      </c>
      <c r="T6" s="8">
        <v>45</v>
      </c>
      <c r="U6" s="8">
        <v>40</v>
      </c>
      <c r="V6" s="8">
        <v>20</v>
      </c>
      <c r="W6" s="8">
        <v>50</v>
      </c>
      <c r="X6" s="8">
        <v>45</v>
      </c>
      <c r="Y6" s="8">
        <v>20</v>
      </c>
      <c r="Z6" s="8">
        <v>50</v>
      </c>
      <c r="AA6" s="8">
        <v>45</v>
      </c>
      <c r="AB6" s="8">
        <v>20</v>
      </c>
    </row>
    <row r="7" spans="1:28" ht="15.75" customHeight="1" x14ac:dyDescent="0.25">
      <c r="A7" s="58" t="s">
        <v>24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28" ht="15.75" customHeight="1" x14ac:dyDescent="0.25">
      <c r="A8" s="10" t="s">
        <v>25</v>
      </c>
      <c r="B8" s="10"/>
      <c r="C8" s="10"/>
      <c r="D8" s="10"/>
      <c r="E8" s="10"/>
      <c r="F8" s="10"/>
      <c r="G8" s="10"/>
      <c r="H8" s="10"/>
      <c r="I8" s="9"/>
      <c r="J8" s="9"/>
      <c r="K8" s="9"/>
      <c r="L8" s="9"/>
      <c r="M8" s="9"/>
      <c r="R8" s="2" t="s">
        <v>26</v>
      </c>
      <c r="T8" s="11">
        <v>34</v>
      </c>
    </row>
    <row r="9" spans="1:28" ht="15.75" customHeight="1" x14ac:dyDescent="0.25">
      <c r="A9" s="59"/>
      <c r="B9" s="57"/>
      <c r="C9" s="57"/>
      <c r="D9" s="57"/>
      <c r="E9" s="57"/>
      <c r="F9" s="57"/>
      <c r="G9" s="57"/>
      <c r="H9" s="57"/>
      <c r="I9" s="12"/>
      <c r="J9" s="12"/>
      <c r="K9" s="13"/>
      <c r="L9" s="13"/>
      <c r="M9" s="13"/>
    </row>
    <row r="10" spans="1:28" ht="12.75" customHeight="1" x14ac:dyDescent="0.25">
      <c r="A10" s="59" t="s">
        <v>27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</row>
    <row r="11" spans="1:28" ht="12.75" customHeight="1" x14ac:dyDescent="0.25">
      <c r="A11" s="12" t="s">
        <v>28</v>
      </c>
      <c r="B11" s="12"/>
      <c r="C11" s="12"/>
      <c r="D11" s="12"/>
      <c r="E11" s="14" t="s">
        <v>29</v>
      </c>
      <c r="F11" s="12"/>
      <c r="G11" s="12"/>
      <c r="H11" s="12"/>
      <c r="I11" s="12"/>
      <c r="J11" s="12"/>
      <c r="K11" s="12"/>
      <c r="L11" s="12"/>
      <c r="M11" s="12"/>
    </row>
    <row r="12" spans="1:28" ht="12.75" customHeight="1" x14ac:dyDescent="0.25">
      <c r="A12" s="60" t="s">
        <v>30</v>
      </c>
      <c r="B12" s="61"/>
      <c r="C12" s="61"/>
      <c r="D12" s="61"/>
      <c r="E12" s="61"/>
      <c r="F12" s="15" t="s">
        <v>31</v>
      </c>
      <c r="G12" s="16" t="s">
        <v>32</v>
      </c>
      <c r="H12" s="16" t="s">
        <v>33</v>
      </c>
      <c r="I12" s="62" t="s">
        <v>34</v>
      </c>
      <c r="J12" s="63"/>
      <c r="K12" s="63"/>
      <c r="L12" s="63"/>
      <c r="M12" s="64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</row>
    <row r="13" spans="1:28" ht="12.75" customHeight="1" x14ac:dyDescent="0.25">
      <c r="A13" s="62" t="s">
        <v>35</v>
      </c>
      <c r="B13" s="63"/>
      <c r="C13" s="63"/>
      <c r="D13" s="63"/>
      <c r="E13" s="64"/>
      <c r="F13" s="18"/>
      <c r="G13" s="19" t="s">
        <v>36</v>
      </c>
      <c r="H13" s="20" t="s">
        <v>37</v>
      </c>
      <c r="I13" s="62" t="s">
        <v>35</v>
      </c>
      <c r="J13" s="63"/>
      <c r="K13" s="63"/>
      <c r="L13" s="63"/>
      <c r="M13" s="64"/>
      <c r="N13" s="17"/>
      <c r="O13" s="17"/>
      <c r="P13" s="17"/>
      <c r="Q13" s="17"/>
      <c r="R13" s="17" t="s">
        <v>38</v>
      </c>
      <c r="S13" s="17"/>
      <c r="T13" s="17"/>
      <c r="U13" s="17"/>
      <c r="V13" s="17"/>
      <c r="W13" s="17"/>
      <c r="X13" s="17"/>
      <c r="Y13" s="17"/>
      <c r="Z13" s="17"/>
      <c r="AA13" s="17"/>
      <c r="AB13" s="17"/>
    </row>
    <row r="14" spans="1:28" ht="12.75" customHeight="1" x14ac:dyDescent="0.25">
      <c r="A14" s="21" t="s">
        <v>39</v>
      </c>
      <c r="B14" s="22" t="s">
        <v>40</v>
      </c>
      <c r="C14" s="22" t="s">
        <v>41</v>
      </c>
      <c r="D14" s="22"/>
      <c r="E14" s="22"/>
      <c r="F14" s="23"/>
      <c r="G14" s="23"/>
      <c r="H14" s="22"/>
      <c r="I14" s="22" t="s">
        <v>39</v>
      </c>
      <c r="J14" s="22" t="s">
        <v>40</v>
      </c>
      <c r="K14" s="22" t="s">
        <v>41</v>
      </c>
      <c r="L14" s="22"/>
      <c r="M14" s="24"/>
      <c r="N14" s="17"/>
      <c r="O14" s="17" t="s">
        <v>42</v>
      </c>
      <c r="P14" s="17" t="s">
        <v>6</v>
      </c>
      <c r="Q14" s="17" t="s">
        <v>2</v>
      </c>
      <c r="R14" s="25" t="s">
        <v>43</v>
      </c>
      <c r="S14" s="25" t="s">
        <v>44</v>
      </c>
      <c r="T14" s="17"/>
      <c r="U14" s="17"/>
      <c r="V14" s="17"/>
      <c r="W14" s="17"/>
      <c r="X14" s="17"/>
      <c r="Y14" s="17"/>
      <c r="Z14" s="17"/>
      <c r="AA14" s="17"/>
      <c r="AB14" s="17"/>
    </row>
    <row r="15" spans="1:28" ht="12.75" customHeight="1" x14ac:dyDescent="0.25">
      <c r="A15" s="26" t="s">
        <v>23</v>
      </c>
      <c r="B15" s="27" t="s">
        <v>23</v>
      </c>
      <c r="C15" s="27" t="s">
        <v>23</v>
      </c>
      <c r="D15" s="27"/>
      <c r="E15" s="27"/>
      <c r="F15" s="28"/>
      <c r="G15" s="28"/>
      <c r="H15" s="29"/>
      <c r="I15" s="27" t="s">
        <v>23</v>
      </c>
      <c r="J15" s="27" t="s">
        <v>23</v>
      </c>
      <c r="K15" s="27" t="s">
        <v>23</v>
      </c>
      <c r="L15" s="27"/>
      <c r="M15" s="30"/>
      <c r="N15" s="17"/>
      <c r="O15" s="17"/>
      <c r="P15" s="17"/>
      <c r="Q15" s="17"/>
      <c r="R15" s="25" t="s">
        <v>23</v>
      </c>
      <c r="S15" s="25" t="s">
        <v>20</v>
      </c>
      <c r="T15" s="17"/>
      <c r="U15" s="17"/>
      <c r="V15" s="17"/>
      <c r="W15" s="17"/>
      <c r="X15" s="17"/>
      <c r="Y15" s="17"/>
      <c r="Z15" s="17"/>
      <c r="AA15" s="17"/>
      <c r="AB15" s="17"/>
    </row>
    <row r="16" spans="1:28" ht="13.5" customHeight="1" x14ac:dyDescent="0.2">
      <c r="A16" s="31">
        <v>0.27083333333333331</v>
      </c>
      <c r="B16" s="32">
        <v>0.61111111111111116</v>
      </c>
      <c r="C16" s="32">
        <v>0.70833333333333337</v>
      </c>
      <c r="D16" s="33"/>
      <c r="E16" s="33"/>
      <c r="F16" s="34">
        <v>0</v>
      </c>
      <c r="G16" s="35">
        <v>0</v>
      </c>
      <c r="H16" s="36" t="s">
        <v>45</v>
      </c>
      <c r="I16" s="33">
        <f t="shared" ref="I16:K16" si="0">I17+TIME(0,0,(3600*($O17-$O16)/(INDEX($T$5:$AB$6,MATCH(I$15,$S$5:$S$6,0),MATCH(CONCATENATE($P17,$Q17),$T$4:$AB$4,0)))+$T$8))</f>
        <v>0.32718749999999996</v>
      </c>
      <c r="J16" s="33">
        <f t="shared" si="0"/>
        <v>0.6709375000000003</v>
      </c>
      <c r="K16" s="33">
        <f t="shared" si="0"/>
        <v>0.77510416666666693</v>
      </c>
      <c r="L16" s="33"/>
      <c r="M16" s="37"/>
      <c r="O16" s="5">
        <v>0</v>
      </c>
      <c r="P16" s="38"/>
      <c r="Q16" s="38"/>
      <c r="R16" s="39"/>
    </row>
    <row r="17" spans="1:23" ht="13.5" customHeight="1" x14ac:dyDescent="0.25">
      <c r="A17" s="40">
        <f t="shared" ref="A17:C17" si="1">A16+TIME(0,0,(3600*($O17-$O16)/(INDEX($T$5:$AB$6,MATCH(A$15,$S$5:$S$6,0),MATCH(CONCATENATE($P17,$Q17),$T$4:$AB$4,0)))+$T$8))</f>
        <v>0.27230324074074075</v>
      </c>
      <c r="B17" s="41">
        <f t="shared" si="1"/>
        <v>0.61258101851851854</v>
      </c>
      <c r="C17" s="41">
        <f t="shared" si="1"/>
        <v>0.70980324074074075</v>
      </c>
      <c r="D17" s="41"/>
      <c r="E17" s="41"/>
      <c r="F17" s="42">
        <v>1.3</v>
      </c>
      <c r="G17" s="43">
        <v>1</v>
      </c>
      <c r="H17" s="42" t="s">
        <v>46</v>
      </c>
      <c r="I17" s="41">
        <f t="shared" ref="I17:K17" si="2">I18+TIME(0,0,(3600*($O18-$O17)/(INDEX($T$5:$AB$6,MATCH(I$15,$S$5:$S$6,0),MATCH(CONCATENATE($P18,$Q18),$T$4:$AB$4,0)))+$T$8))</f>
        <v>0.32571759259259253</v>
      </c>
      <c r="J17" s="41">
        <f t="shared" si="2"/>
        <v>0.66946759259259292</v>
      </c>
      <c r="K17" s="41">
        <f t="shared" si="2"/>
        <v>0.77363425925925955</v>
      </c>
      <c r="L17" s="41"/>
      <c r="M17" s="44"/>
      <c r="O17" s="5">
        <f t="shared" ref="O17:O33" si="3">O16+F17</f>
        <v>1.3</v>
      </c>
      <c r="P17" s="8">
        <v>1</v>
      </c>
      <c r="Q17" s="45" t="s">
        <v>47</v>
      </c>
      <c r="R17" s="46">
        <f t="shared" ref="R17:S17" si="4">TIME(0,0,(3600*($O17-$O16)/(INDEX($T$5:$AB$6,MATCH(R$15,$S$5:$S$6,0),MATCH((CONCATENATE($P17,$Q17)),$T$4:$AB$4,0)))))</f>
        <v>1.0763888888888889E-3</v>
      </c>
      <c r="S17" s="46">
        <f t="shared" si="4"/>
        <v>1.3541666666666667E-3</v>
      </c>
      <c r="T17" s="1"/>
      <c r="U17" s="47"/>
      <c r="V17" s="1"/>
      <c r="W17" s="1"/>
    </row>
    <row r="18" spans="1:23" ht="13.5" customHeight="1" x14ac:dyDescent="0.25">
      <c r="A18" s="40">
        <f t="shared" ref="A18:C18" si="5">A17+TIME(0,0,(3600*($O18-$O17)/(INDEX($T$5:$AB$6,MATCH(A$15,$S$5:$S$6,0),MATCH(CONCATENATE($P18,$Q18),$T$4:$AB$4,0)))+$T$8))</f>
        <v>0.27353009259259259</v>
      </c>
      <c r="B18" s="41">
        <f t="shared" si="5"/>
        <v>0.61380787037037043</v>
      </c>
      <c r="C18" s="41">
        <f t="shared" si="5"/>
        <v>0.71103009259259264</v>
      </c>
      <c r="D18" s="41"/>
      <c r="E18" s="41"/>
      <c r="F18" s="42">
        <v>1</v>
      </c>
      <c r="G18" s="43">
        <v>2</v>
      </c>
      <c r="H18" s="42" t="s">
        <v>48</v>
      </c>
      <c r="I18" s="41">
        <f t="shared" ref="I18:K18" si="6">I19+TIME(0,0,(3600*($O19-$O18)/(INDEX($T$5:$AB$6,MATCH(I$15,$S$5:$S$6,0),MATCH(CONCATENATE($P19,$Q19),$T$4:$AB$4,0)))+$T$8))</f>
        <v>0.32449074074074069</v>
      </c>
      <c r="J18" s="41">
        <f t="shared" si="6"/>
        <v>0.66824074074074102</v>
      </c>
      <c r="K18" s="41">
        <f t="shared" si="6"/>
        <v>0.77240740740740765</v>
      </c>
      <c r="L18" s="41"/>
      <c r="M18" s="44"/>
      <c r="O18" s="5">
        <f t="shared" si="3"/>
        <v>2.2999999999999998</v>
      </c>
      <c r="P18" s="8">
        <v>1</v>
      </c>
      <c r="Q18" s="45" t="s">
        <v>47</v>
      </c>
      <c r="R18" s="46">
        <f t="shared" ref="R18:S18" si="7">TIME(0,0,(3600*($O18-$O17)/(INDEX($T$5:$AB$6,MATCH(R$15,$S$5:$S$6,0),MATCH((CONCATENATE($P18,$Q18)),$T$4:$AB$4,0)))))</f>
        <v>8.3333333333333339E-4</v>
      </c>
      <c r="S18" s="46">
        <f t="shared" si="7"/>
        <v>1.0416666666666667E-3</v>
      </c>
      <c r="T18" s="1"/>
      <c r="U18" s="47"/>
      <c r="V18" s="1"/>
      <c r="W18" s="1"/>
    </row>
    <row r="19" spans="1:23" ht="13.5" customHeight="1" x14ac:dyDescent="0.25">
      <c r="A19" s="40">
        <f t="shared" ref="A19:C19" si="8">A18+TIME(0,0,(3600*($O19-$O18)/(INDEX($T$5:$AB$6,MATCH(A$15,$S$5:$S$6,0),MATCH(CONCATENATE($P19,$Q19),$T$4:$AB$4,0)))+$T$8))</f>
        <v>0.27475694444444443</v>
      </c>
      <c r="B19" s="41">
        <f t="shared" si="8"/>
        <v>0.61503472222222233</v>
      </c>
      <c r="C19" s="41">
        <f t="shared" si="8"/>
        <v>0.71225694444444454</v>
      </c>
      <c r="D19" s="41"/>
      <c r="E19" s="41"/>
      <c r="F19" s="42">
        <v>1</v>
      </c>
      <c r="G19" s="43">
        <v>3</v>
      </c>
      <c r="H19" s="42" t="s">
        <v>49</v>
      </c>
      <c r="I19" s="41">
        <f t="shared" ref="I19:K19" si="9">I20+TIME(0,0,(3600*($O20-$O19)/(INDEX($T$5:$AB$6,MATCH(I$15,$S$5:$S$6,0),MATCH(CONCATENATE($P20,$Q20),$T$4:$AB$4,0)))+$T$8))</f>
        <v>0.32326388888888885</v>
      </c>
      <c r="J19" s="41">
        <f t="shared" si="9"/>
        <v>0.66701388888888913</v>
      </c>
      <c r="K19" s="41">
        <f t="shared" si="9"/>
        <v>0.77118055555555576</v>
      </c>
      <c r="L19" s="41"/>
      <c r="M19" s="44"/>
      <c r="O19" s="5">
        <f t="shared" si="3"/>
        <v>3.3</v>
      </c>
      <c r="P19" s="8">
        <v>1</v>
      </c>
      <c r="Q19" s="45" t="s">
        <v>47</v>
      </c>
      <c r="R19" s="46">
        <f t="shared" ref="R19:S19" si="10">TIME(0,0,(3600*($O19-$O18)/(INDEX($T$5:$AB$6,MATCH(R$15,$S$5:$S$6,0),MATCH((CONCATENATE($P19,$Q19)),$T$4:$AB$4,0)))))</f>
        <v>8.3333333333333339E-4</v>
      </c>
      <c r="S19" s="46">
        <f t="shared" si="10"/>
        <v>1.0416666666666667E-3</v>
      </c>
      <c r="T19" s="1"/>
      <c r="U19" s="47"/>
      <c r="V19" s="1"/>
      <c r="W19" s="1"/>
    </row>
    <row r="20" spans="1:23" ht="13.5" customHeight="1" x14ac:dyDescent="0.25">
      <c r="A20" s="40">
        <f t="shared" ref="A20:C20" si="11">A19+TIME(0,0,(3600*($O20-$O19)/(INDEX($T$5:$AB$6,MATCH(A$15,$S$5:$S$6,0),MATCH(CONCATENATE($P20,$Q20),$T$4:$AB$4,0)))+$T$8))</f>
        <v>0.27606481481481482</v>
      </c>
      <c r="B20" s="41">
        <f t="shared" si="11"/>
        <v>0.61634259259259272</v>
      </c>
      <c r="C20" s="41">
        <f t="shared" si="11"/>
        <v>0.71356481481481493</v>
      </c>
      <c r="D20" s="41"/>
      <c r="E20" s="41"/>
      <c r="F20" s="42">
        <v>1.1000000000000001</v>
      </c>
      <c r="G20" s="43">
        <v>4</v>
      </c>
      <c r="H20" s="42" t="s">
        <v>50</v>
      </c>
      <c r="I20" s="41">
        <f t="shared" ref="I20:K20" si="12">I21+TIME(0,0,(3600*($O21-$O20)/(INDEX($T$5:$AB$6,MATCH(I$15,$S$5:$S$6,0),MATCH(CONCATENATE($P21,$Q21),$T$4:$AB$4,0)))+$T$8))</f>
        <v>0.32195601851851846</v>
      </c>
      <c r="J20" s="41">
        <f t="shared" si="12"/>
        <v>0.66570601851851874</v>
      </c>
      <c r="K20" s="41">
        <f t="shared" si="12"/>
        <v>0.76987268518518537</v>
      </c>
      <c r="L20" s="41"/>
      <c r="M20" s="44"/>
      <c r="O20" s="5">
        <f t="shared" si="3"/>
        <v>4.4000000000000004</v>
      </c>
      <c r="P20" s="8">
        <v>1</v>
      </c>
      <c r="Q20" s="45" t="s">
        <v>47</v>
      </c>
      <c r="R20" s="46">
        <f t="shared" ref="R20:S20" si="13">TIME(0,0,(3600*($O20-$O19)/(INDEX($T$5:$AB$6,MATCH(R$15,$S$5:$S$6,0),MATCH((CONCATENATE($P20,$Q20)),$T$4:$AB$4,0)))))</f>
        <v>9.1435185185185185E-4</v>
      </c>
      <c r="S20" s="46">
        <f t="shared" si="13"/>
        <v>1.1458333333333333E-3</v>
      </c>
      <c r="T20" s="1"/>
      <c r="U20" s="47"/>
      <c r="V20" s="1"/>
      <c r="W20" s="1"/>
    </row>
    <row r="21" spans="1:23" ht="13.5" customHeight="1" x14ac:dyDescent="0.25">
      <c r="A21" s="40">
        <f t="shared" ref="A21:C21" si="14">A20+TIME(0,0,(3600*($O21-$O20)/(INDEX($T$5:$AB$6,MATCH(A$15,$S$5:$S$6,0),MATCH(CONCATENATE($P21,$Q21),$T$4:$AB$4,0)))+$T$8))</f>
        <v>0.27761574074074075</v>
      </c>
      <c r="B21" s="41">
        <f t="shared" si="14"/>
        <v>0.61789351851851859</v>
      </c>
      <c r="C21" s="41">
        <f t="shared" si="14"/>
        <v>0.7151157407407408</v>
      </c>
      <c r="D21" s="41"/>
      <c r="E21" s="41"/>
      <c r="F21" s="42">
        <v>1.4</v>
      </c>
      <c r="G21" s="43">
        <v>5</v>
      </c>
      <c r="H21" s="42" t="s">
        <v>51</v>
      </c>
      <c r="I21" s="41">
        <f t="shared" ref="I21:K21" si="15">I22+TIME(0,0,(3600*($O22-$O21)/(INDEX($T$5:$AB$6,MATCH(I$15,$S$5:$S$6,0),MATCH(CONCATENATE($P22,$Q22),$T$4:$AB$4,0)))+$T$8))</f>
        <v>0.32040509259259253</v>
      </c>
      <c r="J21" s="41">
        <f t="shared" si="15"/>
        <v>0.66415509259259287</v>
      </c>
      <c r="K21" s="41">
        <f t="shared" si="15"/>
        <v>0.7683217592592595</v>
      </c>
      <c r="L21" s="41"/>
      <c r="M21" s="44"/>
      <c r="O21" s="5">
        <f t="shared" si="3"/>
        <v>5.8000000000000007</v>
      </c>
      <c r="P21" s="45" t="s">
        <v>52</v>
      </c>
      <c r="Q21" s="45" t="s">
        <v>53</v>
      </c>
      <c r="R21" s="46">
        <f t="shared" ref="R21:S21" si="16">TIME(0,0,(3600*($O21-$O20)/(INDEX($T$5:$AB$6,MATCH(R$15,$S$5:$S$6,0),MATCH((CONCATENATE($P21,$Q21)),$T$4:$AB$4,0)))))</f>
        <v>1.1574074074074076E-3</v>
      </c>
      <c r="S21" s="46">
        <f t="shared" si="16"/>
        <v>1.4583333333333334E-3</v>
      </c>
      <c r="T21" s="1"/>
      <c r="U21" s="47"/>
      <c r="V21" s="1"/>
      <c r="W21" s="1"/>
    </row>
    <row r="22" spans="1:23" ht="13.5" customHeight="1" x14ac:dyDescent="0.25">
      <c r="A22" s="40">
        <f t="shared" ref="A22:C22" si="17">A21+TIME(0,0,(3600*($O22-$O21)/(INDEX($T$5:$AB$6,MATCH(A$15,$S$5:$S$6,0),MATCH(CONCATENATE($P22,$Q22),$T$4:$AB$4,0)))+$T$8))</f>
        <v>0.2786689814814815</v>
      </c>
      <c r="B22" s="41">
        <f t="shared" si="17"/>
        <v>0.61894675925925935</v>
      </c>
      <c r="C22" s="41">
        <f t="shared" si="17"/>
        <v>0.71616898148148156</v>
      </c>
      <c r="D22" s="41"/>
      <c r="E22" s="41"/>
      <c r="F22" s="42">
        <v>0.8</v>
      </c>
      <c r="G22" s="43">
        <v>6</v>
      </c>
      <c r="H22" s="42" t="s">
        <v>54</v>
      </c>
      <c r="I22" s="41">
        <f t="shared" ref="I22:K22" si="18">I23+TIME(0,0,(3600*($O23-$O22)/(INDEX($T$5:$AB$6,MATCH(I$15,$S$5:$S$6,0),MATCH(CONCATENATE($P23,$Q23),$T$4:$AB$4,0)))+$T$8))</f>
        <v>0.31935185185185178</v>
      </c>
      <c r="J22" s="41">
        <f t="shared" si="18"/>
        <v>0.66310185185185211</v>
      </c>
      <c r="K22" s="41">
        <f t="shared" si="18"/>
        <v>0.76726851851851874</v>
      </c>
      <c r="L22" s="41"/>
      <c r="M22" s="44"/>
      <c r="O22" s="5">
        <f t="shared" si="3"/>
        <v>6.6000000000000005</v>
      </c>
      <c r="P22" s="45" t="s">
        <v>52</v>
      </c>
      <c r="Q22" s="45" t="s">
        <v>53</v>
      </c>
      <c r="R22" s="46">
        <f t="shared" ref="R22:S22" si="19">TIME(0,0,(3600*($O22-$O21)/(INDEX($T$5:$AB$6,MATCH(R$15,$S$5:$S$6,0),MATCH((CONCATENATE($P22,$Q22)),$T$4:$AB$4,0)))))</f>
        <v>6.5972222222222213E-4</v>
      </c>
      <c r="S22" s="46">
        <f t="shared" si="19"/>
        <v>8.3333333333333339E-4</v>
      </c>
      <c r="T22" s="1"/>
      <c r="U22" s="47"/>
      <c r="V22" s="1"/>
      <c r="W22" s="1"/>
    </row>
    <row r="23" spans="1:23" ht="13.5" customHeight="1" x14ac:dyDescent="0.25">
      <c r="A23" s="40">
        <f t="shared" ref="A23:C23" si="20">A22+TIME(0,0,(3600*($O23-$O22)/(INDEX($T$5:$AB$6,MATCH(A$15,$S$5:$S$6,0),MATCH(CONCATENATE($P23,$Q23),$T$4:$AB$4,0)))+$T$8))</f>
        <v>0.27964120370370371</v>
      </c>
      <c r="B23" s="41">
        <f t="shared" si="20"/>
        <v>0.61991898148148161</v>
      </c>
      <c r="C23" s="41">
        <f t="shared" si="20"/>
        <v>0.71714120370370382</v>
      </c>
      <c r="D23" s="41"/>
      <c r="E23" s="41"/>
      <c r="F23" s="42">
        <v>0.7</v>
      </c>
      <c r="G23" s="43">
        <v>7</v>
      </c>
      <c r="H23" s="42" t="s">
        <v>55</v>
      </c>
      <c r="I23" s="41">
        <f t="shared" ref="I23:K23" si="21">I24+TIME(0,0,(3600*($O24-$O23)/(INDEX($T$5:$AB$6,MATCH(I$15,$S$5:$S$6,0),MATCH(CONCATENATE($P24,$Q24),$T$4:$AB$4,0)))+$T$8))</f>
        <v>0.31837962962962957</v>
      </c>
      <c r="J23" s="41">
        <f t="shared" si="21"/>
        <v>0.66212962962962985</v>
      </c>
      <c r="K23" s="41">
        <f t="shared" si="21"/>
        <v>0.76629629629629648</v>
      </c>
      <c r="L23" s="41"/>
      <c r="M23" s="44"/>
      <c r="O23" s="5">
        <f t="shared" si="3"/>
        <v>7.3000000000000007</v>
      </c>
      <c r="P23" s="45" t="s">
        <v>52</v>
      </c>
      <c r="Q23" s="45" t="s">
        <v>47</v>
      </c>
      <c r="R23" s="46">
        <f t="shared" ref="R23:S23" si="22">TIME(0,0,(3600*($O23-$O22)/(INDEX($T$5:$AB$6,MATCH(R$15,$S$5:$S$6,0),MATCH((CONCATENATE($P23,$Q23)),$T$4:$AB$4,0)))))</f>
        <v>5.7870370370370378E-4</v>
      </c>
      <c r="S23" s="46">
        <f t="shared" si="22"/>
        <v>7.291666666666667E-4</v>
      </c>
      <c r="T23" s="1"/>
      <c r="U23" s="47"/>
      <c r="V23" s="1"/>
      <c r="W23" s="1"/>
    </row>
    <row r="24" spans="1:23" ht="13.5" customHeight="1" x14ac:dyDescent="0.25">
      <c r="A24" s="40">
        <f t="shared" ref="A24:C24" si="23">A23+TIME(0,0,(3600*($O24-$O23)/(INDEX($T$5:$AB$6,MATCH(A$15,$S$5:$S$6,0),MATCH(CONCATENATE($P24,$Q24),$T$4:$AB$4,0)))+$T$8))</f>
        <v>0.28086805555555555</v>
      </c>
      <c r="B24" s="41">
        <f t="shared" si="23"/>
        <v>0.62114583333333351</v>
      </c>
      <c r="C24" s="41">
        <f t="shared" si="23"/>
        <v>0.71836805555555572</v>
      </c>
      <c r="D24" s="41"/>
      <c r="E24" s="41"/>
      <c r="F24" s="42">
        <v>1</v>
      </c>
      <c r="G24" s="43">
        <v>8</v>
      </c>
      <c r="H24" s="42" t="s">
        <v>56</v>
      </c>
      <c r="I24" s="41">
        <f t="shared" ref="I24:K24" si="24">I25+TIME(0,0,(3600*($O25-$O24)/(INDEX($T$5:$AB$6,MATCH(I$15,$S$5:$S$6,0),MATCH(CONCATENATE($P25,$Q25),$T$4:$AB$4,0)))+$T$8))</f>
        <v>0.31715277777777773</v>
      </c>
      <c r="J24" s="41">
        <f t="shared" si="24"/>
        <v>0.66090277777777795</v>
      </c>
      <c r="K24" s="41">
        <f t="shared" si="24"/>
        <v>0.76506944444444458</v>
      </c>
      <c r="L24" s="41"/>
      <c r="M24" s="44"/>
      <c r="O24" s="5">
        <f t="shared" si="3"/>
        <v>8.3000000000000007</v>
      </c>
      <c r="P24" s="45" t="s">
        <v>52</v>
      </c>
      <c r="Q24" s="45" t="s">
        <v>47</v>
      </c>
      <c r="R24" s="46">
        <f t="shared" ref="R24:S24" si="25">TIME(0,0,(3600*($O24-$O23)/(INDEX($T$5:$AB$6,MATCH(R$15,$S$5:$S$6,0),MATCH((CONCATENATE($P24,$Q24)),$T$4:$AB$4,0)))))</f>
        <v>8.3333333333333339E-4</v>
      </c>
      <c r="S24" s="46">
        <f t="shared" si="25"/>
        <v>1.0416666666666667E-3</v>
      </c>
      <c r="T24" s="1"/>
      <c r="U24" s="47"/>
      <c r="V24" s="1"/>
      <c r="W24" s="1"/>
    </row>
    <row r="25" spans="1:23" ht="13.5" customHeight="1" x14ac:dyDescent="0.25">
      <c r="A25" s="40">
        <f t="shared" ref="A25:C25" si="26">A24+TIME(0,0,(3600*($O25-$O24)/(INDEX($T$5:$AB$6,MATCH(A$15,$S$5:$S$6,0),MATCH(CONCATENATE($P25,$Q25),$T$4:$AB$4,0)))+$T$8))</f>
        <v>0.28209490740740739</v>
      </c>
      <c r="B25" s="41">
        <f t="shared" si="26"/>
        <v>0.6223726851851854</v>
      </c>
      <c r="C25" s="41">
        <f t="shared" si="26"/>
        <v>0.71959490740740761</v>
      </c>
      <c r="D25" s="41"/>
      <c r="E25" s="41"/>
      <c r="F25" s="42">
        <v>1</v>
      </c>
      <c r="G25" s="43">
        <v>9</v>
      </c>
      <c r="H25" s="42" t="s">
        <v>57</v>
      </c>
      <c r="I25" s="41">
        <f t="shared" ref="I25:K25" si="27">I26+TIME(0,0,(3600*($O26-$O25)/(INDEX($T$5:$AB$6,MATCH(I$15,$S$5:$S$6,0),MATCH(CONCATENATE($P26,$Q26),$T$4:$AB$4,0)))+$T$8))</f>
        <v>0.31592592592592589</v>
      </c>
      <c r="J25" s="41">
        <f t="shared" si="27"/>
        <v>0.65967592592592605</v>
      </c>
      <c r="K25" s="41">
        <f t="shared" si="27"/>
        <v>0.76384259259259268</v>
      </c>
      <c r="L25" s="41"/>
      <c r="M25" s="44"/>
      <c r="O25" s="5">
        <f t="shared" si="3"/>
        <v>9.3000000000000007</v>
      </c>
      <c r="P25" s="45" t="s">
        <v>52</v>
      </c>
      <c r="Q25" s="45" t="s">
        <v>47</v>
      </c>
      <c r="R25" s="46">
        <f t="shared" ref="R25:S25" si="28">TIME(0,0,(3600*($O25-$O24)/(INDEX($T$5:$AB$6,MATCH(R$15,$S$5:$S$6,0),MATCH((CONCATENATE($P25,$Q25)),$T$4:$AB$4,0)))))</f>
        <v>8.3333333333333339E-4</v>
      </c>
      <c r="S25" s="46">
        <f t="shared" si="28"/>
        <v>1.0416666666666667E-3</v>
      </c>
      <c r="T25" s="1"/>
      <c r="U25" s="47"/>
      <c r="V25" s="1"/>
      <c r="W25" s="1"/>
    </row>
    <row r="26" spans="1:23" ht="13.5" customHeight="1" x14ac:dyDescent="0.25">
      <c r="A26" s="40">
        <f t="shared" ref="A26:C26" si="29">A25+TIME(0,0,(3600*($O26-$O25)/(INDEX($T$5:$AB$6,MATCH(A$15,$S$5:$S$6,0),MATCH(CONCATENATE($P26,$Q26),$T$4:$AB$4,0)))+$T$8))</f>
        <v>0.2830671296296296</v>
      </c>
      <c r="B26" s="41">
        <f t="shared" si="29"/>
        <v>0.62334490740740767</v>
      </c>
      <c r="C26" s="41">
        <f t="shared" si="29"/>
        <v>0.72056712962962988</v>
      </c>
      <c r="D26" s="41"/>
      <c r="E26" s="41"/>
      <c r="F26" s="42">
        <v>0.7</v>
      </c>
      <c r="G26" s="43">
        <v>10</v>
      </c>
      <c r="H26" s="42" t="s">
        <v>58</v>
      </c>
      <c r="I26" s="41">
        <f t="shared" ref="I26:K26" si="30">I27+TIME(0,0,(3600*($O27-$O26)/(INDEX($T$5:$AB$6,MATCH(I$15,$S$5:$S$6,0),MATCH(CONCATENATE($P27,$Q27),$T$4:$AB$4,0)))+$T$8))</f>
        <v>0.31495370370370368</v>
      </c>
      <c r="J26" s="41">
        <f t="shared" si="30"/>
        <v>0.65870370370370379</v>
      </c>
      <c r="K26" s="41">
        <f t="shared" si="30"/>
        <v>0.76287037037037042</v>
      </c>
      <c r="L26" s="41"/>
      <c r="M26" s="44"/>
      <c r="O26" s="5">
        <f t="shared" si="3"/>
        <v>10</v>
      </c>
      <c r="P26" s="45" t="s">
        <v>52</v>
      </c>
      <c r="Q26" s="45" t="s">
        <v>47</v>
      </c>
      <c r="R26" s="46">
        <f t="shared" ref="R26:S26" si="31">TIME(0,0,(3600*($O26-$O25)/(INDEX($T$5:$AB$6,MATCH(R$15,$S$5:$S$6,0),MATCH((CONCATENATE($P26,$Q26)),$T$4:$AB$4,0)))))</f>
        <v>5.7870370370370378E-4</v>
      </c>
      <c r="S26" s="46">
        <f t="shared" si="31"/>
        <v>7.291666666666667E-4</v>
      </c>
      <c r="T26" s="1"/>
      <c r="U26" s="47"/>
      <c r="V26" s="1"/>
      <c r="W26" s="1"/>
    </row>
    <row r="27" spans="1:23" ht="13.5" customHeight="1" x14ac:dyDescent="0.25">
      <c r="A27" s="40">
        <f t="shared" ref="A27:C27" si="32">A26+TIME(0,0,(3600*($O27-$O26)/(INDEX($T$5:$AB$6,MATCH(A$15,$S$5:$S$6,0),MATCH(CONCATENATE($P27,$Q27),$T$4:$AB$4,0)))+$T$8))</f>
        <v>0.28437499999999999</v>
      </c>
      <c r="B27" s="41">
        <f t="shared" si="32"/>
        <v>0.62465277777777806</v>
      </c>
      <c r="C27" s="41">
        <f t="shared" si="32"/>
        <v>0.72187500000000027</v>
      </c>
      <c r="D27" s="41"/>
      <c r="E27" s="41"/>
      <c r="F27" s="42">
        <v>1.1000000000000001</v>
      </c>
      <c r="G27" s="43">
        <v>11</v>
      </c>
      <c r="H27" s="42" t="s">
        <v>59</v>
      </c>
      <c r="I27" s="41">
        <f t="shared" ref="I27:K27" si="33">I28+TIME(0,0,(3600*($O28-$O27)/(INDEX($T$5:$AB$6,MATCH(I$15,$S$5:$S$6,0),MATCH(CONCATENATE($P28,$Q28),$T$4:$AB$4,0)))+$T$8))</f>
        <v>0.31364583333333329</v>
      </c>
      <c r="J27" s="41">
        <f t="shared" si="33"/>
        <v>0.6573958333333334</v>
      </c>
      <c r="K27" s="41">
        <f t="shared" si="33"/>
        <v>0.76156250000000003</v>
      </c>
      <c r="L27" s="41"/>
      <c r="M27" s="44"/>
      <c r="O27" s="5">
        <f t="shared" si="3"/>
        <v>11.1</v>
      </c>
      <c r="P27" s="45" t="s">
        <v>52</v>
      </c>
      <c r="Q27" s="45" t="s">
        <v>47</v>
      </c>
      <c r="R27" s="46">
        <f t="shared" ref="R27:S27" si="34">TIME(0,0,(3600*($O27-$O26)/(INDEX($T$5:$AB$6,MATCH(R$15,$S$5:$S$6,0),MATCH((CONCATENATE($P27,$Q27)),$T$4:$AB$4,0)))))</f>
        <v>9.1435185185185185E-4</v>
      </c>
      <c r="S27" s="46">
        <f t="shared" si="34"/>
        <v>1.1458333333333333E-3</v>
      </c>
      <c r="T27" s="1"/>
      <c r="U27" s="47"/>
      <c r="V27" s="1"/>
      <c r="W27" s="1"/>
    </row>
    <row r="28" spans="1:23" ht="13.5" customHeight="1" x14ac:dyDescent="0.25">
      <c r="A28" s="40">
        <f t="shared" ref="A28:C28" si="35">A27+TIME(0,0,(3600*($O28-$O27)/(INDEX($T$5:$AB$6,MATCH(A$15,$S$5:$S$6,0),MATCH(CONCATENATE($P28,$Q28),$T$4:$AB$4,0)))+$T$8))</f>
        <v>0.28560185185185183</v>
      </c>
      <c r="B28" s="41">
        <f t="shared" si="35"/>
        <v>0.62587962962962995</v>
      </c>
      <c r="C28" s="41">
        <f t="shared" si="35"/>
        <v>0.72310185185185216</v>
      </c>
      <c r="D28" s="41"/>
      <c r="E28" s="41"/>
      <c r="F28" s="42">
        <v>1</v>
      </c>
      <c r="G28" s="43">
        <v>12</v>
      </c>
      <c r="H28" s="42" t="s">
        <v>60</v>
      </c>
      <c r="I28" s="41">
        <f t="shared" ref="I28:K28" si="36">I29+TIME(0,0,(3600*($O29-$O28)/(INDEX($T$5:$AB$6,MATCH(I$15,$S$5:$S$6,0),MATCH(CONCATENATE($P29,$Q29),$T$4:$AB$4,0)))+$T$8))</f>
        <v>0.31241898148148145</v>
      </c>
      <c r="J28" s="41">
        <f t="shared" si="36"/>
        <v>0.65616898148148151</v>
      </c>
      <c r="K28" s="41">
        <f t="shared" si="36"/>
        <v>0.76033564814814814</v>
      </c>
      <c r="L28" s="41"/>
      <c r="M28" s="44"/>
      <c r="O28" s="5">
        <f t="shared" si="3"/>
        <v>12.1</v>
      </c>
      <c r="P28" s="45" t="s">
        <v>52</v>
      </c>
      <c r="Q28" s="45" t="s">
        <v>47</v>
      </c>
      <c r="R28" s="46">
        <f t="shared" ref="R28:S28" si="37">TIME(0,0,(3600*($O28-$O27)/(INDEX($T$5:$AB$6,MATCH(R$15,$S$5:$S$6,0),MATCH((CONCATENATE($P28,$Q28)),$T$4:$AB$4,0)))))</f>
        <v>8.3333333333333339E-4</v>
      </c>
      <c r="S28" s="46">
        <f t="shared" si="37"/>
        <v>1.0416666666666667E-3</v>
      </c>
      <c r="T28" s="1"/>
      <c r="U28" s="47"/>
      <c r="V28" s="1"/>
      <c r="W28" s="1"/>
    </row>
    <row r="29" spans="1:23" ht="13.5" customHeight="1" x14ac:dyDescent="0.25">
      <c r="A29" s="40">
        <f t="shared" ref="A29:C29" si="38">A28+TIME(0,0,(3600*($O29-$O28)/(INDEX($T$5:$AB$6,MATCH(A$15,$S$5:$S$6,0),MATCH(CONCATENATE($P29,$Q29),$T$4:$AB$4,0)))+$T$8))</f>
        <v>0.29040509259259256</v>
      </c>
      <c r="B29" s="41">
        <f t="shared" si="38"/>
        <v>0.63068287037037074</v>
      </c>
      <c r="C29" s="41">
        <f t="shared" si="38"/>
        <v>0.72790509259259295</v>
      </c>
      <c r="D29" s="41"/>
      <c r="E29" s="41"/>
      <c r="F29" s="42">
        <v>5.3</v>
      </c>
      <c r="G29" s="43">
        <v>13</v>
      </c>
      <c r="H29" s="42" t="s">
        <v>61</v>
      </c>
      <c r="I29" s="41">
        <f t="shared" ref="I29:K29" si="39">I30+TIME(0,0,(3600*($O30-$O29)/(INDEX($T$5:$AB$6,MATCH(I$15,$S$5:$S$6,0),MATCH(CONCATENATE($P30,$Q30),$T$4:$AB$4,0)))+$T$8))</f>
        <v>0.30761574074074072</v>
      </c>
      <c r="J29" s="41">
        <f t="shared" si="39"/>
        <v>0.65136574074074072</v>
      </c>
      <c r="K29" s="41">
        <f t="shared" si="39"/>
        <v>0.75553240740740735</v>
      </c>
      <c r="L29" s="41"/>
      <c r="M29" s="44"/>
      <c r="O29" s="5">
        <f t="shared" si="3"/>
        <v>17.399999999999999</v>
      </c>
      <c r="P29" s="45" t="s">
        <v>52</v>
      </c>
      <c r="Q29" s="45" t="s">
        <v>47</v>
      </c>
      <c r="R29" s="46">
        <f t="shared" ref="R29:S29" si="40">TIME(0,0,(3600*($O29-$O28)/(INDEX($T$5:$AB$6,MATCH(R$15,$S$5:$S$6,0),MATCH((CONCATENATE($P29,$Q29)),$T$4:$AB$4,0)))))</f>
        <v>4.409722222222222E-3</v>
      </c>
      <c r="S29" s="46">
        <f t="shared" si="40"/>
        <v>5.5208333333333333E-3</v>
      </c>
      <c r="T29" s="1"/>
      <c r="U29" s="47"/>
      <c r="V29" s="1"/>
      <c r="W29" s="1"/>
    </row>
    <row r="30" spans="1:23" ht="13.5" customHeight="1" x14ac:dyDescent="0.25">
      <c r="A30" s="40">
        <f t="shared" ref="A30:C30" si="41">A29+TIME(0,0,(3600*($O30-$O29)/(INDEX($T$5:$AB$6,MATCH(A$15,$S$5:$S$6,0),MATCH(CONCATENATE($P30,$Q30),$T$4:$AB$4,0)))+$T$8))</f>
        <v>0.29195601851851849</v>
      </c>
      <c r="B30" s="41">
        <f t="shared" si="41"/>
        <v>0.63223379629629661</v>
      </c>
      <c r="C30" s="41">
        <f t="shared" si="41"/>
        <v>0.72945601851851882</v>
      </c>
      <c r="D30" s="41"/>
      <c r="E30" s="41"/>
      <c r="F30" s="42">
        <v>1.4</v>
      </c>
      <c r="G30" s="43">
        <v>14</v>
      </c>
      <c r="H30" s="42" t="s">
        <v>62</v>
      </c>
      <c r="I30" s="41">
        <f t="shared" ref="I30:K30" si="42">I31+TIME(0,0,(3600*($O31-$O30)/(INDEX($T$5:$AB$6,MATCH(I$15,$S$5:$S$6,0),MATCH(CONCATENATE($P31,$Q31),$T$4:$AB$4,0)))+$T$8))</f>
        <v>0.30606481481481479</v>
      </c>
      <c r="J30" s="41">
        <f t="shared" si="42"/>
        <v>0.64981481481481485</v>
      </c>
      <c r="K30" s="41">
        <f t="shared" si="42"/>
        <v>0.75398148148148147</v>
      </c>
      <c r="L30" s="41"/>
      <c r="M30" s="44"/>
      <c r="O30" s="5">
        <f t="shared" si="3"/>
        <v>18.799999999999997</v>
      </c>
      <c r="P30" s="45" t="s">
        <v>52</v>
      </c>
      <c r="Q30" s="45" t="s">
        <v>47</v>
      </c>
      <c r="R30" s="46">
        <f t="shared" ref="R30:S30" si="43">TIME(0,0,(3600*($O30-$O29)/(INDEX($T$5:$AB$6,MATCH(R$15,$S$5:$S$6,0),MATCH((CONCATENATE($P30,$Q30)),$T$4:$AB$4,0)))))</f>
        <v>1.1574074074074076E-3</v>
      </c>
      <c r="S30" s="46">
        <f t="shared" si="43"/>
        <v>1.4583333333333334E-3</v>
      </c>
      <c r="T30" s="1"/>
      <c r="U30" s="47"/>
      <c r="V30" s="1"/>
      <c r="W30" s="1"/>
    </row>
    <row r="31" spans="1:23" ht="13.5" customHeight="1" x14ac:dyDescent="0.25">
      <c r="A31" s="40">
        <f t="shared" ref="A31:C31" si="44">A30+TIME(0,0,(3600*($O31-$O30)/(INDEX($T$5:$AB$6,MATCH(A$15,$S$5:$S$6,0),MATCH(CONCATENATE($P31,$Q31),$T$4:$AB$4,0)))+$T$8))</f>
        <v>0.29376157407407405</v>
      </c>
      <c r="B31" s="41">
        <f t="shared" si="44"/>
        <v>0.63403935185185212</v>
      </c>
      <c r="C31" s="41">
        <f t="shared" si="44"/>
        <v>0.73126157407407433</v>
      </c>
      <c r="D31" s="41"/>
      <c r="E31" s="41"/>
      <c r="F31" s="42">
        <v>1.7</v>
      </c>
      <c r="G31" s="43">
        <v>15</v>
      </c>
      <c r="H31" s="42" t="s">
        <v>63</v>
      </c>
      <c r="I31" s="41">
        <f t="shared" ref="I31:K31" si="45">I32+TIME(0,0,(3600*($O32-$O31)/(INDEX($T$5:$AB$6,MATCH(I$15,$S$5:$S$6,0),MATCH(CONCATENATE($P32,$Q32),$T$4:$AB$4,0)))+$T$8))</f>
        <v>0.30425925925925923</v>
      </c>
      <c r="J31" s="41">
        <f t="shared" si="45"/>
        <v>0.64800925925925934</v>
      </c>
      <c r="K31" s="41">
        <f t="shared" si="45"/>
        <v>0.75217592592592597</v>
      </c>
      <c r="L31" s="41"/>
      <c r="M31" s="44"/>
      <c r="O31" s="5">
        <f t="shared" si="3"/>
        <v>20.499999999999996</v>
      </c>
      <c r="P31" s="45" t="s">
        <v>52</v>
      </c>
      <c r="Q31" s="45" t="s">
        <v>53</v>
      </c>
      <c r="R31" s="46">
        <f t="shared" ref="R31:S31" si="46">TIME(0,0,(3600*($O31-$O30)/(INDEX($T$5:$AB$6,MATCH(R$15,$S$5:$S$6,0),MATCH((CONCATENATE($P31,$Q31)),$T$4:$AB$4,0)))))</f>
        <v>1.4120370370370369E-3</v>
      </c>
      <c r="S31" s="46">
        <f t="shared" si="46"/>
        <v>1.7708333333333332E-3</v>
      </c>
      <c r="T31" s="1"/>
      <c r="U31" s="47"/>
      <c r="V31" s="1"/>
      <c r="W31" s="1"/>
    </row>
    <row r="32" spans="1:23" ht="13.5" customHeight="1" x14ac:dyDescent="0.25">
      <c r="A32" s="40">
        <f t="shared" ref="A32:C32" si="47">A31+TIME(0,0,(3600*($O32-$O31)/(INDEX($T$5:$AB$6,MATCH(A$15,$S$5:$S$6,0),MATCH(CONCATENATE($P32,$Q32),$T$4:$AB$4,0)))+$T$8))</f>
        <v>0.29480324074074071</v>
      </c>
      <c r="B32" s="41">
        <f t="shared" si="47"/>
        <v>0.63508101851851884</v>
      </c>
      <c r="C32" s="41">
        <f t="shared" si="47"/>
        <v>0.73230324074074105</v>
      </c>
      <c r="D32" s="41"/>
      <c r="E32" s="41"/>
      <c r="F32" s="42">
        <v>0.7</v>
      </c>
      <c r="G32" s="43">
        <v>16</v>
      </c>
      <c r="H32" s="42" t="s">
        <v>64</v>
      </c>
      <c r="I32" s="41">
        <f t="shared" ref="I32:K32" si="48">I33+TIME(0,0,(3600*($O33-$O32)/(INDEX($T$5:$AB$6,MATCH(I$15,$S$5:$S$6,0),MATCH(CONCATENATE($P33,$Q33),$T$4:$AB$4,0)))+$T$8))</f>
        <v>0.30321759259259257</v>
      </c>
      <c r="J32" s="41">
        <f t="shared" si="48"/>
        <v>0.64696759259259262</v>
      </c>
      <c r="K32" s="41">
        <f t="shared" si="48"/>
        <v>0.75113425925925925</v>
      </c>
      <c r="L32" s="41"/>
      <c r="M32" s="44"/>
      <c r="O32" s="5">
        <f t="shared" si="3"/>
        <v>21.199999999999996</v>
      </c>
      <c r="P32" s="45" t="s">
        <v>52</v>
      </c>
      <c r="Q32" s="45" t="s">
        <v>23</v>
      </c>
      <c r="R32" s="46">
        <f t="shared" ref="R32:S32" si="49">TIME(0,0,(3600*($O32-$O31)/(INDEX($T$5:$AB$6,MATCH(R$15,$S$5:$S$6,0),MATCH((CONCATENATE($P32,$Q32)),$T$4:$AB$4,0)))))</f>
        <v>6.4814814814814813E-4</v>
      </c>
      <c r="S32" s="46">
        <f t="shared" si="49"/>
        <v>8.3333333333333339E-4</v>
      </c>
      <c r="T32" s="1"/>
      <c r="U32" s="47"/>
      <c r="V32" s="1"/>
      <c r="W32" s="1"/>
    </row>
    <row r="33" spans="1:23" ht="13.5" customHeight="1" x14ac:dyDescent="0.25">
      <c r="A33" s="40">
        <f t="shared" ref="A33:C33" si="50">A32+TIME(0,0,(3600*($O33-$O32)/(INDEX($T$5:$AB$6,MATCH(A$15,$S$5:$S$6,0),MATCH(CONCATENATE($P33,$Q33),$T$4:$AB$4,0)))+$T$8))</f>
        <v>0.29593749999999996</v>
      </c>
      <c r="B33" s="41">
        <f t="shared" si="50"/>
        <v>0.63621527777777809</v>
      </c>
      <c r="C33" s="41">
        <f t="shared" si="50"/>
        <v>0.7334375000000003</v>
      </c>
      <c r="D33" s="41"/>
      <c r="E33" s="41"/>
      <c r="F33" s="42">
        <v>0.8</v>
      </c>
      <c r="G33" s="43">
        <v>17</v>
      </c>
      <c r="H33" s="42" t="s">
        <v>65</v>
      </c>
      <c r="I33" s="48">
        <v>0.30208333333333331</v>
      </c>
      <c r="J33" s="48">
        <v>0.64583333333333337</v>
      </c>
      <c r="K33" s="48">
        <v>0.75</v>
      </c>
      <c r="L33" s="41"/>
      <c r="M33" s="44"/>
      <c r="O33" s="5">
        <f t="shared" si="3"/>
        <v>21.999999999999996</v>
      </c>
      <c r="P33" s="45" t="s">
        <v>52</v>
      </c>
      <c r="Q33" s="45" t="s">
        <v>23</v>
      </c>
      <c r="R33" s="46">
        <f t="shared" ref="R33:S33" si="51">TIME(0,0,(3600*($O33-$O32)/(INDEX($T$5:$AB$6,MATCH(R$15,$S$5:$S$6,0),MATCH((CONCATENATE($P33,$Q33)),$T$4:$AB$4,0)))))</f>
        <v>7.407407407407407E-4</v>
      </c>
      <c r="S33" s="46">
        <f t="shared" si="51"/>
        <v>9.4907407407407408E-4</v>
      </c>
      <c r="T33" s="1"/>
      <c r="U33" s="47"/>
      <c r="V33" s="1"/>
      <c r="W33" s="1"/>
    </row>
    <row r="34" spans="1:23" ht="13.5" customHeight="1" x14ac:dyDescent="0.25">
      <c r="A34" s="40"/>
      <c r="B34" s="41"/>
      <c r="C34" s="41"/>
      <c r="D34" s="41"/>
      <c r="E34" s="41"/>
      <c r="F34" s="42"/>
      <c r="G34" s="43"/>
      <c r="H34" s="42"/>
      <c r="I34" s="41"/>
      <c r="J34" s="41"/>
      <c r="K34" s="41"/>
      <c r="L34" s="41"/>
      <c r="M34" s="44"/>
      <c r="R34" s="46"/>
      <c r="S34" s="46"/>
      <c r="T34" s="1"/>
      <c r="U34" s="47"/>
      <c r="V34" s="1"/>
      <c r="W34" s="1"/>
    </row>
    <row r="35" spans="1:23" ht="13.5" customHeight="1" x14ac:dyDescent="0.2">
      <c r="A35" s="49" t="s">
        <v>66</v>
      </c>
      <c r="B35" s="50" t="s">
        <v>66</v>
      </c>
      <c r="C35" s="50" t="s">
        <v>66</v>
      </c>
      <c r="D35" s="51"/>
      <c r="E35" s="51"/>
      <c r="F35" s="52"/>
      <c r="G35" s="50"/>
      <c r="H35" s="52"/>
      <c r="I35" s="50" t="s">
        <v>66</v>
      </c>
      <c r="J35" s="50" t="s">
        <v>66</v>
      </c>
      <c r="K35" s="50" t="s">
        <v>66</v>
      </c>
      <c r="L35" s="51"/>
      <c r="M35" s="53"/>
    </row>
    <row r="36" spans="1:23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23" ht="13.5" customHeight="1" x14ac:dyDescent="0.2">
      <c r="I37" s="5" t="s">
        <v>67</v>
      </c>
    </row>
    <row r="38" spans="1:23" ht="13.5" customHeight="1" x14ac:dyDescent="0.2"/>
    <row r="39" spans="1:23" ht="13.5" customHeight="1" x14ac:dyDescent="0.2"/>
    <row r="40" spans="1:23" ht="13.5" customHeight="1" x14ac:dyDescent="0.2"/>
    <row r="41" spans="1:23" ht="13.5" customHeight="1" x14ac:dyDescent="0.2"/>
    <row r="42" spans="1:23" ht="13.5" customHeight="1" x14ac:dyDescent="0.2"/>
    <row r="43" spans="1:23" ht="13.5" customHeight="1" x14ac:dyDescent="0.2"/>
    <row r="44" spans="1:23" ht="13.5" customHeight="1" x14ac:dyDescent="0.2"/>
    <row r="45" spans="1:23" ht="13.5" customHeight="1" x14ac:dyDescent="0.2"/>
    <row r="46" spans="1:23" ht="13.5" customHeight="1" x14ac:dyDescent="0.2"/>
    <row r="47" spans="1:23" ht="13.5" customHeight="1" x14ac:dyDescent="0.2"/>
    <row r="48" spans="1:23" ht="13.5" customHeight="1" x14ac:dyDescent="0.2"/>
    <row r="49" spans="1:28" ht="13.5" customHeight="1" x14ac:dyDescent="0.2"/>
    <row r="50" spans="1:28" ht="13.5" customHeight="1" x14ac:dyDescent="0.2"/>
    <row r="51" spans="1:28" ht="13.5" customHeight="1" x14ac:dyDescent="0.2"/>
    <row r="52" spans="1:28" ht="13.5" customHeight="1" x14ac:dyDescent="0.2"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3.5" customHeight="1" x14ac:dyDescent="0.2"/>
    <row r="54" spans="1:28" ht="13.5" customHeight="1" x14ac:dyDescent="0.2"/>
    <row r="55" spans="1:28" ht="13.5" customHeight="1" x14ac:dyDescent="0.2"/>
    <row r="56" spans="1:28" ht="13.5" customHeight="1" x14ac:dyDescent="0.2"/>
    <row r="57" spans="1:28" ht="13.5" customHeight="1" x14ac:dyDescent="0.2"/>
    <row r="58" spans="1:28" ht="19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28" ht="12.75" customHeight="1" x14ac:dyDescent="0.2"/>
    <row r="60" spans="1:28" ht="12.75" customHeight="1" x14ac:dyDescent="0.2"/>
    <row r="61" spans="1:28" ht="12.75" customHeight="1" x14ac:dyDescent="0.2"/>
    <row r="62" spans="1:28" ht="12.75" customHeight="1" x14ac:dyDescent="0.25">
      <c r="A62" s="54"/>
      <c r="B62" s="54"/>
      <c r="C62" s="54"/>
      <c r="D62" s="54"/>
      <c r="E62" s="54"/>
      <c r="F62" s="54"/>
      <c r="G62" s="54"/>
      <c r="H62" s="54"/>
    </row>
    <row r="63" spans="1:28" ht="12.75" customHeight="1" x14ac:dyDescent="0.2">
      <c r="B63" s="55"/>
      <c r="C63" s="55"/>
      <c r="D63" s="55"/>
      <c r="E63" s="55"/>
      <c r="F63" s="55"/>
      <c r="G63" s="55"/>
    </row>
    <row r="64" spans="1:28" ht="12.75" customHeight="1" x14ac:dyDescent="0.2">
      <c r="B64" s="55"/>
      <c r="C64" s="55"/>
      <c r="D64" s="55"/>
      <c r="E64" s="55"/>
      <c r="F64" s="55"/>
      <c r="G64" s="55"/>
    </row>
    <row r="65" spans="1:10" ht="12.75" customHeight="1" x14ac:dyDescent="0.2">
      <c r="B65" s="55"/>
      <c r="C65" s="55"/>
      <c r="D65" s="55"/>
      <c r="E65" s="55"/>
      <c r="F65" s="55"/>
    </row>
    <row r="66" spans="1:10" ht="12.75" customHeight="1" x14ac:dyDescent="0.2">
      <c r="B66" s="55"/>
    </row>
    <row r="67" spans="1:10" ht="12.75" customHeight="1" x14ac:dyDescent="0.2">
      <c r="B67" s="55"/>
    </row>
    <row r="68" spans="1:10" ht="12.75" customHeight="1" x14ac:dyDescent="0.2">
      <c r="B68" s="55"/>
    </row>
    <row r="69" spans="1:10" ht="12.75" customHeight="1" x14ac:dyDescent="0.2">
      <c r="B69" s="55"/>
    </row>
    <row r="70" spans="1:10" ht="12.75" customHeight="1" x14ac:dyDescent="0.25">
      <c r="A70" s="54"/>
      <c r="B70" s="54"/>
      <c r="C70" s="54"/>
      <c r="D70" s="54"/>
      <c r="E70" s="54"/>
      <c r="F70" s="54"/>
      <c r="G70" s="54"/>
      <c r="H70" s="54"/>
      <c r="I70" s="54"/>
      <c r="J70" s="54"/>
    </row>
    <row r="71" spans="1:10" ht="12.75" customHeight="1" x14ac:dyDescent="0.25">
      <c r="A71" s="54"/>
    </row>
    <row r="72" spans="1:10" ht="16.5" customHeight="1" x14ac:dyDescent="0.2"/>
    <row r="73" spans="1:10" ht="16.5" customHeight="1" x14ac:dyDescent="0.2"/>
    <row r="74" spans="1:10" ht="16.5" customHeight="1" x14ac:dyDescent="0.2"/>
    <row r="75" spans="1:10" ht="16.5" customHeight="1" x14ac:dyDescent="0.2"/>
    <row r="76" spans="1:10" ht="16.5" customHeight="1" x14ac:dyDescent="0.2"/>
    <row r="77" spans="1:10" ht="12.75" customHeight="1" x14ac:dyDescent="0.2"/>
    <row r="78" spans="1:10" ht="12.75" customHeight="1" x14ac:dyDescent="0.2"/>
    <row r="79" spans="1:10" ht="12.75" customHeight="1" x14ac:dyDescent="0.2"/>
    <row r="80" spans="1:1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</sheetData>
  <mergeCells count="8">
    <mergeCell ref="A13:E13"/>
    <mergeCell ref="I13:M13"/>
    <mergeCell ref="A6:M6"/>
    <mergeCell ref="A7:M7"/>
    <mergeCell ref="A9:H9"/>
    <mergeCell ref="A10:M10"/>
    <mergeCell ref="A12:E12"/>
    <mergeCell ref="I12:M12"/>
  </mergeCells>
  <pageMargins left="0.74803149606299213" right="0" top="0.39370078740157483" bottom="0.39370078740157483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Grigore Ion</dc:creator>
  <cp:lastModifiedBy>Irina Vlad</cp:lastModifiedBy>
  <dcterms:created xsi:type="dcterms:W3CDTF">2002-03-26T19:23:05Z</dcterms:created>
  <dcterms:modified xsi:type="dcterms:W3CDTF">2022-06-27T06:14:18Z</dcterms:modified>
</cp:coreProperties>
</file>